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eu Drive\SUDENGE\GESTÃO\PCQ 2024\itens\"/>
    </mc:Choice>
  </mc:AlternateContent>
  <xr:revisionPtr revIDLastSave="0" documentId="13_ncr:1_{2272E186-4D8B-4E3E-9149-74FD18B2F365}" xr6:coauthVersionLast="47" xr6:coauthVersionMax="47" xr10:uidLastSave="{00000000-0000-0000-0000-000000000000}"/>
  <bookViews>
    <workbookView xWindow="-113" yWindow="-113" windowWidth="24267" windowHeight="13148" activeTab="5" xr2:uid="{FC40115F-5209-43D3-9102-A545E6319019}"/>
  </bookViews>
  <sheets>
    <sheet name="01" sheetId="1" r:id="rId1"/>
    <sheet name="02" sheetId="2" r:id="rId2"/>
    <sheet name="03" sheetId="7" r:id="rId3"/>
    <sheet name="04" sheetId="4" r:id="rId4"/>
    <sheet name="05" sheetId="5" r:id="rId5"/>
    <sheet name="06" sheetId="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5" l="1"/>
  <c r="G9" i="5" s="1"/>
  <c r="G11" i="4"/>
  <c r="G12" i="4" s="1"/>
  <c r="G10" i="7"/>
  <c r="G11" i="7" s="1"/>
  <c r="G15" i="3"/>
  <c r="G8" i="2"/>
  <c r="G9" i="2" s="1"/>
  <c r="G9" i="1"/>
  <c r="G10" i="1" s="1"/>
</calcChain>
</file>

<file path=xl/sharedStrings.xml><?xml version="1.0" encoding="utf-8"?>
<sst xmlns="http://schemas.openxmlformats.org/spreadsheetml/2006/main" count="251" uniqueCount="159">
  <si>
    <t>Ação (O que fazer)</t>
  </si>
  <si>
    <t>Como fazer</t>
  </si>
  <si>
    <t>Quando</t>
  </si>
  <si>
    <t>Responsável</t>
  </si>
  <si>
    <t>Parceiro</t>
  </si>
  <si>
    <t>Quanto</t>
  </si>
  <si>
    <t>Divulgação da Marca “SUDENGE”</t>
  </si>
  <si>
    <t>Publicidades em jornal, rádio e divulgação em redes sociais.</t>
  </si>
  <si>
    <t>Imediatamente</t>
  </si>
  <si>
    <t>Vinícius F. Bueno</t>
  </si>
  <si>
    <t xml:space="preserve">ACEFB, mídias locais </t>
  </si>
  <si>
    <t>Patrocínios</t>
  </si>
  <si>
    <t>Patrocinar eventos</t>
  </si>
  <si>
    <t>Diretória SUDENGE</t>
  </si>
  <si>
    <t>Convite a profissionais da região</t>
  </si>
  <si>
    <t xml:space="preserve">Reuniões de apresentação da entidade </t>
  </si>
  <si>
    <t xml:space="preserve">ACEFB TECH </t>
  </si>
  <si>
    <t>ACEFB</t>
  </si>
  <si>
    <t>SUDENGE</t>
  </si>
  <si>
    <t>4 HORAS</t>
  </si>
  <si>
    <t>STATUS</t>
  </si>
  <si>
    <t>CONCLUIDO</t>
  </si>
  <si>
    <r>
      <t xml:space="preserve">O1 – OBJETIVO: </t>
    </r>
    <r>
      <rPr>
        <sz val="11"/>
        <color rgb="FF000000"/>
        <rFont val="Arial"/>
        <family val="2"/>
      </rPr>
      <t>Fortalecer a SUDENGE  - 100% concluído</t>
    </r>
  </si>
  <si>
    <r>
      <t xml:space="preserve">PROJETO: </t>
    </r>
    <r>
      <rPr>
        <sz val="11"/>
        <color theme="1"/>
        <rFont val="Arial"/>
        <family val="2"/>
      </rPr>
      <t>Através da união de mais profissionais e Divulgação da Marca.  Atração de 10 novos sócios.</t>
    </r>
  </si>
  <si>
    <t>EM ABERTO</t>
  </si>
  <si>
    <t>Vinícius Perin</t>
  </si>
  <si>
    <t>4 horas</t>
  </si>
  <si>
    <t>Locação do Espaço</t>
  </si>
  <si>
    <t>Reservar a data do evento</t>
  </si>
  <si>
    <t>Definir Cardápio</t>
  </si>
  <si>
    <t>Escolher uma das opções disponíveis</t>
  </si>
  <si>
    <t>Diretória</t>
  </si>
  <si>
    <t>Definir Protocolo e cronograma do evento</t>
  </si>
  <si>
    <t>Montar ordem de chamada das falas das autoridades e programação</t>
  </si>
  <si>
    <t>Maísa Cecchin</t>
  </si>
  <si>
    <t>3 horas</t>
  </si>
  <si>
    <t>Definir animação</t>
  </si>
  <si>
    <t>Escolher banda da animação do evento</t>
  </si>
  <si>
    <t>Locação de estrutura de som, palco e painel led</t>
  </si>
  <si>
    <t xml:space="preserve">Escolher empresa com menor custo </t>
  </si>
  <si>
    <t>Decoração</t>
  </si>
  <si>
    <t>Verificar valores e disponibilidade com a DDM</t>
  </si>
  <si>
    <t>DDM</t>
  </si>
  <si>
    <t>Brindes</t>
  </si>
  <si>
    <t>Definir o que será comprado de brinde para sorteio</t>
  </si>
  <si>
    <t>Bebidas</t>
  </si>
  <si>
    <t>Definir quantidade de chopp e tipos de drinks a serem servidos</t>
  </si>
  <si>
    <t>Fotografia e Filmagens</t>
  </si>
  <si>
    <t>Verificar fotógrafos para o evento</t>
  </si>
  <si>
    <r>
      <t xml:space="preserve">PROJETO: </t>
    </r>
    <r>
      <rPr>
        <sz val="11"/>
        <color theme="1"/>
        <rFont val="Arial"/>
        <family val="2"/>
      </rPr>
      <t>Evento 3° ERAS</t>
    </r>
  </si>
  <si>
    <t>Buscar Patrocínio para a realização do evento.</t>
  </si>
  <si>
    <t>Palestras</t>
  </si>
  <si>
    <t>Diretória Sudenge</t>
  </si>
  <si>
    <t>Viabilizar recursos financeiros</t>
  </si>
  <si>
    <t>Buscar apoio financeiros junto aos órgãos ligados a entidade</t>
  </si>
  <si>
    <t>Levantamento de custos para a elaboração</t>
  </si>
  <si>
    <t>Realização de cotação e orçamento</t>
  </si>
  <si>
    <t>Contratação de empresa para realizar a cartilha</t>
  </si>
  <si>
    <t>Buscar empresa baseada no orçamento realizado para desenvolver a cartilha</t>
  </si>
  <si>
    <t>Vinícius Perin e Jordan Chan</t>
  </si>
  <si>
    <t>Contratação de empresa para impressão da cartilha</t>
  </si>
  <si>
    <t>Buscar empresa baseada no orçamento realizado para impressão da cartilha</t>
  </si>
  <si>
    <t>Divulgação da cartilha</t>
  </si>
  <si>
    <t>Divulgar em redes sócias e na imprensa local</t>
  </si>
  <si>
    <t>Vinicius F. Bueno</t>
  </si>
  <si>
    <t>Lançamento da Cartilha</t>
  </si>
  <si>
    <t>Distribuição da cartilha</t>
  </si>
  <si>
    <t xml:space="preserve">Buscar parceiros, entidades e apoiadores para divulgação e distribuição da cartilha </t>
  </si>
  <si>
    <t>Diretória, sócios em geral</t>
  </si>
  <si>
    <t>ACEFB, CREA/PR, MUTUA/PR</t>
  </si>
  <si>
    <t>6 HORAS</t>
  </si>
  <si>
    <r>
      <t xml:space="preserve">O3 – OBJETIVO: </t>
    </r>
    <r>
      <rPr>
        <sz val="11"/>
        <color rgb="FF000000"/>
        <rFont val="Arial"/>
        <family val="2"/>
      </rPr>
      <t>Estar presente na sociedade – 100% concluído</t>
    </r>
  </si>
  <si>
    <r>
      <t xml:space="preserve">O6 – OBJETIVO: </t>
    </r>
    <r>
      <rPr>
        <sz val="11"/>
        <color rgb="FF000000"/>
        <rFont val="Arial"/>
        <family val="2"/>
      </rPr>
      <t>INTEGRAÇÃO DOS ASSOCIADOS E SEUS FAMILIARES   - 80% concluído</t>
    </r>
  </si>
  <si>
    <t xml:space="preserve">Workshop </t>
  </si>
  <si>
    <t xml:space="preserve">Definição e convite de palestrantes </t>
  </si>
  <si>
    <t>2 horas</t>
  </si>
  <si>
    <t>Coffe Break</t>
  </si>
  <si>
    <t>Diretoria SUDENGE</t>
  </si>
  <si>
    <t>Ano de 2024</t>
  </si>
  <si>
    <t>Campanha Dengue</t>
  </si>
  <si>
    <t>Campanha de conscientização na praça central e nas redes socias</t>
  </si>
  <si>
    <t>Entidades de classe e CREA-PR</t>
  </si>
  <si>
    <t>10 HORAS</t>
  </si>
  <si>
    <t>Maio de 2024</t>
  </si>
  <si>
    <t>Participação em semanas de edificações</t>
  </si>
  <si>
    <t>Colegio Mario de Andadre</t>
  </si>
  <si>
    <t>Participar de semana de tecnico de edificações CEMA</t>
  </si>
  <si>
    <t>Setemrbo de 2024</t>
  </si>
  <si>
    <t>Leticia</t>
  </si>
  <si>
    <r>
      <t xml:space="preserve">PROJETO: </t>
    </r>
    <r>
      <rPr>
        <sz val="11"/>
        <color theme="1"/>
        <rFont val="Arial"/>
        <family val="2"/>
      </rPr>
      <t>Projeto “FOCO NA OBRA”, ação em parceria com o Observatório Social.</t>
    </r>
  </si>
  <si>
    <t>Contratação de estagiário</t>
  </si>
  <si>
    <t>Buscar um estagiário para auxiliar no projeto</t>
  </si>
  <si>
    <t>junho de 2024</t>
  </si>
  <si>
    <t>Paula</t>
  </si>
  <si>
    <t>OBS</t>
  </si>
  <si>
    <t>Organização e escolha de Obras</t>
  </si>
  <si>
    <t>Definição de obras a serem fiscalizadas no projeto no ano de 2024</t>
  </si>
  <si>
    <t>Junho de 2024</t>
  </si>
  <si>
    <t>Vinícius Bueno, Emanuel, Debora, João e Paula</t>
  </si>
  <si>
    <t>OBS E NUDEARQ</t>
  </si>
  <si>
    <t>Visitas nas obras a serem fiscalizadas</t>
  </si>
  <si>
    <t>Visita de fiscalização das obras públicas</t>
  </si>
  <si>
    <t>40 horas</t>
  </si>
  <si>
    <t>Acompanhamento de licitações</t>
  </si>
  <si>
    <t>Verificação das licitações de obras públicas</t>
  </si>
  <si>
    <t>Emanuel e Paula</t>
  </si>
  <si>
    <t>200 horas</t>
  </si>
  <si>
    <r>
      <t xml:space="preserve">O2 – OBJETIVO: </t>
    </r>
    <r>
      <rPr>
        <sz val="11"/>
        <color rgb="FF000000"/>
        <rFont val="Arial"/>
        <family val="2"/>
      </rPr>
      <t>Ação Social e prestação de serviços e engenharia pública – 100% concluído</t>
    </r>
  </si>
  <si>
    <r>
      <t xml:space="preserve">PROJETO: </t>
    </r>
    <r>
      <rPr>
        <sz val="11"/>
        <color theme="1"/>
        <rFont val="Arial"/>
        <family val="2"/>
      </rPr>
      <t>Feira Casa Que Quero</t>
    </r>
  </si>
  <si>
    <t>Formar parcerias</t>
  </si>
  <si>
    <t>Organizar parcerias com entidades parea realizar a 2° Feira da Constução civil</t>
  </si>
  <si>
    <t>março de 2023</t>
  </si>
  <si>
    <t xml:space="preserve"> ACEFB e NIFB</t>
  </si>
  <si>
    <t>5 horas</t>
  </si>
  <si>
    <t>Buscar recursos junto ao sistema CONFEA/CREA/MUTUA e empresas locais</t>
  </si>
  <si>
    <t>1° semestre 2023</t>
  </si>
  <si>
    <t>Vitor e ACEFB</t>
  </si>
  <si>
    <t>ACEFB e NIFB</t>
  </si>
  <si>
    <t>Venda de espaços</t>
  </si>
  <si>
    <t xml:space="preserve">venda dos espaços/estandes para expositores </t>
  </si>
  <si>
    <t xml:space="preserve">Contratação de palestrantes para a Feira </t>
  </si>
  <si>
    <t>Outubro de 2023</t>
  </si>
  <si>
    <t>Organuização da feira</t>
  </si>
  <si>
    <t>Organização geral da feira e contratações</t>
  </si>
  <si>
    <t>2° semestre 2023</t>
  </si>
  <si>
    <t>Realização da Feira</t>
  </si>
  <si>
    <t>Feira da construção civil, com 03 dias de duração</t>
  </si>
  <si>
    <t>SUDENGE, NIFB e ACEFB</t>
  </si>
  <si>
    <t>50 HORAS</t>
  </si>
  <si>
    <r>
      <t xml:space="preserve">O4 – OBJETIVO: </t>
    </r>
    <r>
      <rPr>
        <sz val="11"/>
        <color rgb="FF000000"/>
        <rFont val="Arial"/>
        <family val="2"/>
      </rPr>
      <t>Entregar conteúdo de valor para auxiliar a população e profissionais nas questões de engenharia – 100% Concluído</t>
    </r>
  </si>
  <si>
    <r>
      <t xml:space="preserve">PROJETO: </t>
    </r>
    <r>
      <rPr>
        <sz val="11"/>
        <color theme="1"/>
        <rFont val="Arial"/>
        <family val="2"/>
      </rPr>
      <t>Revsita Cartilha Sudenge. Quantas Revisra/cartilhas n° 1.000</t>
    </r>
  </si>
  <si>
    <t>Fevereiro de 2024</t>
  </si>
  <si>
    <t>MUTUA-PR e CONFEA</t>
  </si>
  <si>
    <t>Março de 2024</t>
  </si>
  <si>
    <t>ZIPP</t>
  </si>
  <si>
    <t>Berzon</t>
  </si>
  <si>
    <t>Julho de 2024</t>
  </si>
  <si>
    <t>agosto de 2024</t>
  </si>
  <si>
    <t>2° semestre de 2024</t>
  </si>
  <si>
    <r>
      <t xml:space="preserve">PROJETO: </t>
    </r>
    <r>
      <rPr>
        <sz val="11"/>
        <color theme="1"/>
        <rFont val="Arial"/>
        <family val="2"/>
      </rPr>
      <t>Workshop de Avaliações</t>
    </r>
  </si>
  <si>
    <t>CREA-PR, Mútua-PR e ACEFB</t>
  </si>
  <si>
    <t>Contratar empresa para servir coffee break nnos 04 dias de evento</t>
  </si>
  <si>
    <t>setembro de 2024</t>
  </si>
  <si>
    <t>diversos</t>
  </si>
  <si>
    <t>Divulgação e venda do curso</t>
  </si>
  <si>
    <t>Divulgação nas redes sociais, whatsapp e meios de comunicação</t>
  </si>
  <si>
    <t>Organização do workshopp</t>
  </si>
  <si>
    <r>
      <t xml:space="preserve">O5 – OBJETIVO: </t>
    </r>
    <r>
      <rPr>
        <sz val="11"/>
        <color rgb="FF000000"/>
        <rFont val="Arial"/>
        <family val="2"/>
      </rPr>
      <t>QUALIFICAÇÃO PROFISSIONAL - 30 profissionais – 100% concluída</t>
    </r>
  </si>
  <si>
    <t>montar planejamento, temas, ordens e curso</t>
  </si>
  <si>
    <t>6 horas</t>
  </si>
  <si>
    <t>Locar Cabanha Manhare</t>
  </si>
  <si>
    <t>Vinicius e Maisa</t>
  </si>
  <si>
    <t>Definir a data do evento 23/11/2024</t>
  </si>
  <si>
    <t>outubro de 2024</t>
  </si>
  <si>
    <t>Cabanha Manhare</t>
  </si>
  <si>
    <t>Novembro de 2024</t>
  </si>
  <si>
    <t>Jorge Lara</t>
  </si>
  <si>
    <t>Mannus Som</t>
  </si>
  <si>
    <t>fevereiro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</si>
</sst>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\ #,##0.00;[Red]\-&quot;R$&quot;\ #,##0.00"/>
  </numFmts>
  <fonts count="10" x14ac:knownFonts="1">
    <font>
      <sz val="11"/>
      <color theme="1"/>
      <name val="Calibri"/>
      <family val="2"/>
      <scheme val="minor"/>
    </font>
    <font>
      <sz val="13"/>
      <color rgb="FF000000"/>
      <name val="Arial Narrow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rgb="FF000000"/>
      <name val="Arial Narrow"/>
      <family val="2"/>
    </font>
    <font>
      <sz val="11"/>
      <name val="Arial"/>
      <family val="2"/>
    </font>
    <font>
      <sz val="11"/>
      <color rgb="FF0000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8" fontId="3" fillId="0" borderId="5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9" fontId="3" fillId="3" borderId="5" xfId="0" applyNumberFormat="1" applyFont="1" applyFill="1" applyBorder="1" applyAlignment="1">
      <alignment vertical="center" wrapText="1"/>
    </xf>
    <xf numFmtId="0" fontId="6" fillId="0" borderId="5" xfId="0" applyFont="1" applyBorder="1"/>
    <xf numFmtId="9" fontId="6" fillId="0" borderId="5" xfId="0" applyNumberFormat="1" applyFon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6" fillId="0" borderId="9" xfId="0" applyFont="1" applyBorder="1"/>
    <xf numFmtId="0" fontId="8" fillId="0" borderId="5" xfId="0" applyFont="1" applyBorder="1" applyAlignment="1">
      <alignment vertical="center" wrapText="1"/>
    </xf>
    <xf numFmtId="4" fontId="8" fillId="0" borderId="5" xfId="0" applyNumberFormat="1" applyFont="1" applyBorder="1" applyAlignment="1">
      <alignment vertical="center" wrapText="1"/>
    </xf>
    <xf numFmtId="8" fontId="8" fillId="0" borderId="5" xfId="0" applyNumberFormat="1" applyFont="1" applyBorder="1" applyAlignment="1">
      <alignment vertical="center" wrapText="1"/>
    </xf>
    <xf numFmtId="9" fontId="3" fillId="4" borderId="5" xfId="0" applyNumberFormat="1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5" xfId="0" applyFont="1" applyBorder="1" applyAlignment="1">
      <alignment vertical="center" wrapText="1"/>
    </xf>
    <xf numFmtId="9" fontId="6" fillId="0" borderId="9" xfId="0" applyNumberFormat="1" applyFont="1" applyBorder="1"/>
    <xf numFmtId="0" fontId="7" fillId="0" borderId="5" xfId="0" applyFont="1" applyBorder="1" applyAlignment="1">
      <alignment vertical="center" wrapText="1"/>
    </xf>
    <xf numFmtId="8" fontId="7" fillId="0" borderId="5" xfId="0" applyNumberFormat="1" applyFont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" fontId="3" fillId="0" borderId="4" xfId="0" applyNumberFormat="1" applyFont="1" applyBorder="1" applyAlignment="1">
      <alignment vertical="center" wrapText="1"/>
    </xf>
    <xf numFmtId="8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8" fontId="9" fillId="0" borderId="5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9" fontId="3" fillId="5" borderId="5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Fortalecer a SUDENGE</a:t>
            </a:r>
          </a:p>
          <a:p>
            <a:pPr>
              <a:defRPr/>
            </a:pP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B67-44DA-8DD9-8376170810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B67-44DA-8DD9-837617081020}"/>
              </c:ext>
            </c:extLst>
          </c:dPt>
          <c:cat>
            <c:strRef>
              <c:f>'01'!$F$9:$F$10</c:f>
              <c:strCache>
                <c:ptCount val="2"/>
                <c:pt idx="0">
                  <c:v>CONCLUIDO</c:v>
                </c:pt>
                <c:pt idx="1">
                  <c:v>EM ABERTO</c:v>
                </c:pt>
              </c:strCache>
            </c:strRef>
          </c:cat>
          <c:val>
            <c:numRef>
              <c:f>'01'!$G$9:$G$10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8F-4F8A-A9B6-8FF482C5F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Ação Social e prestação de serviços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D69-4A64-A055-FB82A052130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D69-4A64-A055-FB82A0521304}"/>
              </c:ext>
            </c:extLst>
          </c:dPt>
          <c:cat>
            <c:strRef>
              <c:f>'02'!$F$8:$F$9</c:f>
              <c:strCache>
                <c:ptCount val="2"/>
                <c:pt idx="0">
                  <c:v>CONCLUIDO</c:v>
                </c:pt>
                <c:pt idx="1">
                  <c:v>EM ABERTO</c:v>
                </c:pt>
              </c:strCache>
            </c:strRef>
          </c:cat>
          <c:val>
            <c:numRef>
              <c:f>'02'!$G$8:$G$9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5F-4DCF-8B05-6FFFEF27B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Estar presente na sociedade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E99-464D-AC84-9CBC6A11F6E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E99-464D-AC84-9CBC6A11F6EB}"/>
              </c:ext>
            </c:extLst>
          </c:dPt>
          <c:cat>
            <c:strRef>
              <c:f>'03'!$F$10:$F$11</c:f>
              <c:strCache>
                <c:ptCount val="2"/>
                <c:pt idx="0">
                  <c:v>CONCLUIDO</c:v>
                </c:pt>
                <c:pt idx="1">
                  <c:v>EM ABERTO</c:v>
                </c:pt>
              </c:strCache>
            </c:strRef>
          </c:cat>
          <c:val>
            <c:numRef>
              <c:f>'03'!$G$10:$G$11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CF-41B2-B444-A7807F094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Entregar conteúdo de valor para auxiliar a população e profissionais na questão de engenharia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5E0-456D-BD11-66A760582DD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5E0-456D-BD11-66A760582DD2}"/>
              </c:ext>
            </c:extLst>
          </c:dPt>
          <c:cat>
            <c:strRef>
              <c:f>'04'!$F$11:$F$12</c:f>
              <c:strCache>
                <c:ptCount val="2"/>
                <c:pt idx="0">
                  <c:v>CONCLUIDO</c:v>
                </c:pt>
                <c:pt idx="1">
                  <c:v>EM ABERTO</c:v>
                </c:pt>
              </c:strCache>
            </c:strRef>
          </c:cat>
          <c:val>
            <c:numRef>
              <c:f>'04'!$G$11:$G$12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81-4FE6-8929-57F633588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QUALIFICAÇÃO PROFISSIONAL ASSOCIADOS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64D-45B6-ABAD-4DA7874103C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64D-45B6-ABAD-4DA7874103C1}"/>
              </c:ext>
            </c:extLst>
          </c:dPt>
          <c:cat>
            <c:strRef>
              <c:f>'05'!$F$8:$F$9</c:f>
              <c:strCache>
                <c:ptCount val="2"/>
                <c:pt idx="0">
                  <c:v>CONCLUIDO</c:v>
                </c:pt>
                <c:pt idx="1">
                  <c:v>EM ABERTO</c:v>
                </c:pt>
              </c:strCache>
            </c:strRef>
          </c:cat>
          <c:val>
            <c:numRef>
              <c:f>'05'!$G$8:$G$9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E3-40DA-8E49-876FEB0400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INTEGRAÇÃO DOS ASSOCIADOS E SEUS FAMILIARES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6AB-42A9-846D-E9887023ACE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6AB-42A9-846D-E9887023ACEB}"/>
              </c:ext>
            </c:extLst>
          </c:dPt>
          <c:cat>
            <c:strRef>
              <c:f>'06'!$F$14:$F$15</c:f>
              <c:strCache>
                <c:ptCount val="2"/>
                <c:pt idx="0">
                  <c:v>CONCLUIDO</c:v>
                </c:pt>
                <c:pt idx="1">
                  <c:v>EM ABERTO</c:v>
                </c:pt>
              </c:strCache>
            </c:strRef>
          </c:cat>
          <c:val>
            <c:numRef>
              <c:f>'06'!$G$14:$G$15</c:f>
              <c:numCache>
                <c:formatCode>0%</c:formatCode>
                <c:ptCount val="2"/>
                <c:pt idx="0">
                  <c:v>0.75</c:v>
                </c:pt>
                <c:pt idx="1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9B-4E95-A767-2A6D7371D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597217</xdr:colOff>
      <xdr:row>12</xdr:row>
      <xdr:rowOff>16192</xdr:rowOff>
    </xdr:from>
    <xdr:to>
      <xdr:col>5</xdr:col>
      <xdr:colOff>202882</xdr:colOff>
      <xdr:row>27</xdr:row>
      <xdr:rowOff>44767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8B96F92-649D-5BF7-7201-7FC1E58BBD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541186</xdr:colOff>
      <xdr:row>10</xdr:row>
      <xdr:rowOff>40626</xdr:rowOff>
    </xdr:from>
    <xdr:to>
      <xdr:col>5</xdr:col>
      <xdr:colOff>146851</xdr:colOff>
      <xdr:row>25</xdr:row>
      <xdr:rowOff>69201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60B01D0-A9D1-7E8C-8321-98B2B922BB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958215</xdr:colOff>
      <xdr:row>13</xdr:row>
      <xdr:rowOff>84772</xdr:rowOff>
    </xdr:from>
    <xdr:to>
      <xdr:col>4</xdr:col>
      <xdr:colOff>840105</xdr:colOff>
      <xdr:row>28</xdr:row>
      <xdr:rowOff>105727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DB2396A-1433-F9FE-4F27-E3DD1334A6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666750</xdr:colOff>
      <xdr:row>13</xdr:row>
      <xdr:rowOff>153352</xdr:rowOff>
    </xdr:from>
    <xdr:to>
      <xdr:col>5</xdr:col>
      <xdr:colOff>272415</xdr:colOff>
      <xdr:row>29</xdr:row>
      <xdr:rowOff>6667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FAD0C9D-9E08-DEC0-AF13-2066E137D9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685800</xdr:colOff>
      <xdr:row>10</xdr:row>
      <xdr:rowOff>29527</xdr:rowOff>
    </xdr:from>
    <xdr:to>
      <xdr:col>5</xdr:col>
      <xdr:colOff>291465</xdr:colOff>
      <xdr:row>25</xdr:row>
      <xdr:rowOff>63817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A28AB03-8D5A-399D-5BC7-CD63270543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914400</xdr:colOff>
      <xdr:row>16</xdr:row>
      <xdr:rowOff>178117</xdr:rowOff>
    </xdr:from>
    <xdr:to>
      <xdr:col>5</xdr:col>
      <xdr:colOff>520065</xdr:colOff>
      <xdr:row>32</xdr:row>
      <xdr:rowOff>27622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14CEF67-5DE7-39E7-0E26-EA76AF5E18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1BD62-0ECC-48D9-93D5-83C8273077E7}">
  <dimension ref="A1:G10"/>
  <sheetViews>
    <sheetView workbookViewId="0">
      <selection activeCell="H16" sqref="H16"/>
    </sheetView>
  </sheetViews>
  <sheetFormatPr defaultRowHeight="15.05" x14ac:dyDescent="0.3"/>
  <cols>
    <col min="1" max="1" width="20.6640625" customWidth="1"/>
    <col min="2" max="2" width="28.77734375" customWidth="1"/>
    <col min="3" max="3" width="13.88671875" customWidth="1"/>
    <col min="4" max="4" width="16.109375" customWidth="1"/>
    <col min="5" max="5" width="13.6640625" customWidth="1"/>
    <col min="6" max="6" width="15" customWidth="1"/>
    <col min="7" max="7" width="13.5546875" customWidth="1"/>
  </cols>
  <sheetData>
    <row r="1" spans="1:7" ht="23.5" customHeight="1" x14ac:dyDescent="0.3">
      <c r="A1" s="26" t="s">
        <v>22</v>
      </c>
      <c r="B1" s="27"/>
      <c r="C1" s="27"/>
      <c r="D1" s="27"/>
      <c r="E1" s="27"/>
      <c r="F1" s="27"/>
      <c r="G1" s="28"/>
    </row>
    <row r="2" spans="1:7" ht="36" customHeight="1" x14ac:dyDescent="0.3">
      <c r="A2" s="23" t="s">
        <v>23</v>
      </c>
      <c r="B2" s="24"/>
      <c r="C2" s="24"/>
      <c r="D2" s="24"/>
      <c r="E2" s="24"/>
      <c r="F2" s="24"/>
      <c r="G2" s="25"/>
    </row>
    <row r="3" spans="1:7" x14ac:dyDescent="0.3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20</v>
      </c>
    </row>
    <row r="4" spans="1:7" ht="28.8" x14ac:dyDescent="0.3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4">
        <v>1200</v>
      </c>
      <c r="G4" s="6">
        <v>1</v>
      </c>
    </row>
    <row r="5" spans="1:7" ht="28.8" x14ac:dyDescent="0.3">
      <c r="A5" s="3" t="s">
        <v>11</v>
      </c>
      <c r="B5" s="3" t="s">
        <v>12</v>
      </c>
      <c r="C5" s="3" t="s">
        <v>78</v>
      </c>
      <c r="D5" s="3" t="s">
        <v>13</v>
      </c>
      <c r="E5" s="3"/>
      <c r="F5" s="4">
        <v>1500</v>
      </c>
      <c r="G5" s="6">
        <v>1</v>
      </c>
    </row>
    <row r="6" spans="1:7" ht="43.2" x14ac:dyDescent="0.3">
      <c r="A6" s="3" t="s">
        <v>14</v>
      </c>
      <c r="B6" s="3" t="s">
        <v>15</v>
      </c>
      <c r="C6" s="3" t="s">
        <v>16</v>
      </c>
      <c r="D6" s="3" t="s">
        <v>13</v>
      </c>
      <c r="E6" s="3" t="s">
        <v>17</v>
      </c>
      <c r="F6" s="4">
        <v>0</v>
      </c>
      <c r="G6" s="6">
        <v>1</v>
      </c>
    </row>
    <row r="7" spans="1:7" ht="43.2" x14ac:dyDescent="0.3">
      <c r="A7" s="3" t="s">
        <v>79</v>
      </c>
      <c r="B7" s="3" t="s">
        <v>80</v>
      </c>
      <c r="C7" s="3" t="s">
        <v>83</v>
      </c>
      <c r="D7" s="3" t="s">
        <v>18</v>
      </c>
      <c r="E7" s="3" t="s">
        <v>81</v>
      </c>
      <c r="F7" s="3" t="s">
        <v>82</v>
      </c>
      <c r="G7" s="6">
        <v>1</v>
      </c>
    </row>
    <row r="8" spans="1:7" ht="43.2" x14ac:dyDescent="0.3">
      <c r="A8" s="3" t="s">
        <v>84</v>
      </c>
      <c r="B8" s="3" t="s">
        <v>86</v>
      </c>
      <c r="C8" s="3" t="s">
        <v>87</v>
      </c>
      <c r="D8" s="3" t="s">
        <v>88</v>
      </c>
      <c r="E8" s="3" t="s">
        <v>85</v>
      </c>
      <c r="F8" s="3" t="s">
        <v>19</v>
      </c>
      <c r="G8" s="6">
        <v>1</v>
      </c>
    </row>
    <row r="9" spans="1:7" ht="15.65" x14ac:dyDescent="0.3">
      <c r="F9" s="7" t="s">
        <v>21</v>
      </c>
      <c r="G9" s="8">
        <f>AVERAGE(G4:G8)</f>
        <v>1</v>
      </c>
    </row>
    <row r="10" spans="1:7" ht="15.65" x14ac:dyDescent="0.3">
      <c r="F10" s="7" t="s">
        <v>24</v>
      </c>
      <c r="G10" s="8">
        <f>100%-G9</f>
        <v>0</v>
      </c>
    </row>
  </sheetData>
  <mergeCells count="2">
    <mergeCell ref="A2:G2"/>
    <mergeCell ref="A1:G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B84F8-A4FA-4FAA-8635-9D3437880D6E}">
  <dimension ref="A1:G9"/>
  <sheetViews>
    <sheetView workbookViewId="0">
      <selection activeCell="I5" sqref="I5"/>
    </sheetView>
  </sheetViews>
  <sheetFormatPr defaultRowHeight="15.05" x14ac:dyDescent="0.3"/>
  <cols>
    <col min="1" max="1" width="20.6640625" customWidth="1"/>
    <col min="2" max="2" width="28.77734375" customWidth="1"/>
    <col min="3" max="3" width="13.88671875" customWidth="1"/>
    <col min="4" max="4" width="16.109375" customWidth="1"/>
    <col min="5" max="5" width="13.6640625" customWidth="1"/>
    <col min="6" max="6" width="15" customWidth="1"/>
    <col min="7" max="7" width="13.5546875" customWidth="1"/>
  </cols>
  <sheetData>
    <row r="1" spans="1:7" ht="14.4" customHeight="1" x14ac:dyDescent="0.3">
      <c r="A1" s="26" t="s">
        <v>107</v>
      </c>
      <c r="B1" s="27"/>
      <c r="C1" s="27"/>
      <c r="D1" s="27"/>
      <c r="E1" s="27"/>
      <c r="F1" s="27"/>
      <c r="G1" s="28"/>
    </row>
    <row r="2" spans="1:7" ht="14.4" customHeight="1" x14ac:dyDescent="0.3">
      <c r="A2" s="23" t="s">
        <v>89</v>
      </c>
      <c r="B2" s="24"/>
      <c r="C2" s="24"/>
      <c r="D2" s="24"/>
      <c r="E2" s="24"/>
      <c r="F2" s="24"/>
      <c r="G2" s="25"/>
    </row>
    <row r="3" spans="1:7" ht="41.5" customHeight="1" thickBot="1" x14ac:dyDescent="0.3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20</v>
      </c>
    </row>
    <row r="4" spans="1:7" ht="34.450000000000003" thickBot="1" x14ac:dyDescent="0.35">
      <c r="A4" s="9" t="s">
        <v>90</v>
      </c>
      <c r="B4" s="10" t="s">
        <v>91</v>
      </c>
      <c r="C4" s="32" t="s">
        <v>92</v>
      </c>
      <c r="D4" s="10" t="s">
        <v>93</v>
      </c>
      <c r="E4" s="10" t="s">
        <v>94</v>
      </c>
      <c r="F4" s="10" t="s">
        <v>26</v>
      </c>
      <c r="G4" s="6">
        <v>1</v>
      </c>
    </row>
    <row r="5" spans="1:7" ht="68.25" thickBot="1" x14ac:dyDescent="0.35">
      <c r="A5" s="1" t="s">
        <v>95</v>
      </c>
      <c r="B5" s="2" t="s">
        <v>96</v>
      </c>
      <c r="C5" s="31" t="s">
        <v>97</v>
      </c>
      <c r="D5" s="2" t="s">
        <v>98</v>
      </c>
      <c r="E5" s="2" t="s">
        <v>99</v>
      </c>
      <c r="F5" s="2" t="s">
        <v>26</v>
      </c>
      <c r="G5" s="6">
        <v>1</v>
      </c>
    </row>
    <row r="6" spans="1:7" ht="34.450000000000003" thickBot="1" x14ac:dyDescent="0.35">
      <c r="A6" s="1" t="s">
        <v>103</v>
      </c>
      <c r="B6" s="2" t="s">
        <v>104</v>
      </c>
      <c r="C6" s="31">
        <v>2024</v>
      </c>
      <c r="D6" s="2" t="s">
        <v>105</v>
      </c>
      <c r="E6" s="2" t="s">
        <v>94</v>
      </c>
      <c r="F6" s="2" t="s">
        <v>106</v>
      </c>
      <c r="G6" s="6"/>
    </row>
    <row r="7" spans="1:7" ht="68.25" thickBot="1" x14ac:dyDescent="0.35">
      <c r="A7" s="1" t="s">
        <v>100</v>
      </c>
      <c r="B7" s="2" t="s">
        <v>101</v>
      </c>
      <c r="C7" s="31">
        <v>2024</v>
      </c>
      <c r="D7" s="2" t="s">
        <v>98</v>
      </c>
      <c r="E7" s="2" t="s">
        <v>99</v>
      </c>
      <c r="F7" s="2" t="s">
        <v>102</v>
      </c>
      <c r="G7" s="6">
        <v>1</v>
      </c>
    </row>
    <row r="8" spans="1:7" ht="15.65" x14ac:dyDescent="0.3">
      <c r="F8" s="7" t="s">
        <v>21</v>
      </c>
      <c r="G8" s="8">
        <f>AVERAGE(G4:G7)</f>
        <v>1</v>
      </c>
    </row>
    <row r="9" spans="1:7" ht="15.65" x14ac:dyDescent="0.3">
      <c r="F9" s="7" t="s">
        <v>24</v>
      </c>
      <c r="G9" s="8">
        <f>100%-G8</f>
        <v>0</v>
      </c>
    </row>
  </sheetData>
  <mergeCells count="2">
    <mergeCell ref="A1:G1"/>
    <mergeCell ref="A2:G2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4EAF7-EA5E-4288-AF5C-4FFA9565F19B}">
  <dimension ref="A1:G11"/>
  <sheetViews>
    <sheetView workbookViewId="0">
      <selection activeCell="F15" sqref="F15"/>
    </sheetView>
  </sheetViews>
  <sheetFormatPr defaultRowHeight="15.05" x14ac:dyDescent="0.3"/>
  <cols>
    <col min="1" max="1" width="30.21875" customWidth="1"/>
    <col min="2" max="2" width="35.6640625" customWidth="1"/>
    <col min="3" max="3" width="13.88671875" customWidth="1"/>
    <col min="4" max="4" width="18.88671875" customWidth="1"/>
    <col min="5" max="5" width="23.5546875" customWidth="1"/>
    <col min="6" max="6" width="15" customWidth="1"/>
    <col min="7" max="7" width="13.5546875" customWidth="1"/>
  </cols>
  <sheetData>
    <row r="1" spans="1:7" x14ac:dyDescent="0.3">
      <c r="A1" s="26" t="s">
        <v>71</v>
      </c>
      <c r="B1" s="27"/>
      <c r="C1" s="27"/>
      <c r="D1" s="27"/>
      <c r="E1" s="27"/>
      <c r="F1" s="27"/>
      <c r="G1" s="28"/>
    </row>
    <row r="2" spans="1:7" x14ac:dyDescent="0.3">
      <c r="A2" s="23" t="s">
        <v>108</v>
      </c>
      <c r="B2" s="24"/>
      <c r="C2" s="24"/>
      <c r="D2" s="24"/>
      <c r="E2" s="24"/>
      <c r="F2" s="24"/>
      <c r="G2" s="25"/>
    </row>
    <row r="3" spans="1:7" x14ac:dyDescent="0.3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20</v>
      </c>
    </row>
    <row r="4" spans="1:7" ht="43.85" thickBot="1" x14ac:dyDescent="0.35">
      <c r="A4" s="16" t="s">
        <v>109</v>
      </c>
      <c r="B4" s="17" t="s">
        <v>110</v>
      </c>
      <c r="C4" s="17" t="s">
        <v>111</v>
      </c>
      <c r="D4" s="17" t="s">
        <v>25</v>
      </c>
      <c r="E4" s="17" t="s">
        <v>112</v>
      </c>
      <c r="F4" s="34" t="s">
        <v>113</v>
      </c>
      <c r="G4" s="6">
        <v>1</v>
      </c>
    </row>
    <row r="5" spans="1:7" ht="43.85" thickBot="1" x14ac:dyDescent="0.35">
      <c r="A5" s="16" t="s">
        <v>50</v>
      </c>
      <c r="B5" s="17" t="s">
        <v>114</v>
      </c>
      <c r="C5" s="17" t="s">
        <v>115</v>
      </c>
      <c r="D5" s="17" t="s">
        <v>116</v>
      </c>
      <c r="E5" s="17" t="s">
        <v>117</v>
      </c>
      <c r="F5" s="34">
        <v>90000</v>
      </c>
      <c r="G5" s="6">
        <v>1</v>
      </c>
    </row>
    <row r="6" spans="1:7" ht="29.45" thickBot="1" x14ac:dyDescent="0.35">
      <c r="A6" s="16" t="s">
        <v>118</v>
      </c>
      <c r="B6" s="17" t="s">
        <v>119</v>
      </c>
      <c r="C6" s="17" t="s">
        <v>115</v>
      </c>
      <c r="D6" s="17" t="s">
        <v>116</v>
      </c>
      <c r="E6" s="17" t="s">
        <v>117</v>
      </c>
      <c r="F6" s="34">
        <v>250000</v>
      </c>
      <c r="G6" s="6">
        <v>1</v>
      </c>
    </row>
    <row r="7" spans="1:7" ht="29.45" thickBot="1" x14ac:dyDescent="0.35">
      <c r="A7" s="16" t="s">
        <v>51</v>
      </c>
      <c r="B7" s="17" t="s">
        <v>120</v>
      </c>
      <c r="C7" s="17" t="s">
        <v>121</v>
      </c>
      <c r="D7" s="17" t="s">
        <v>25</v>
      </c>
      <c r="E7" s="17" t="s">
        <v>17</v>
      </c>
      <c r="F7" s="34">
        <v>5000</v>
      </c>
      <c r="G7" s="6">
        <v>1</v>
      </c>
    </row>
    <row r="8" spans="1:7" ht="29.45" thickBot="1" x14ac:dyDescent="0.35">
      <c r="A8" s="16" t="s">
        <v>122</v>
      </c>
      <c r="B8" s="17" t="s">
        <v>123</v>
      </c>
      <c r="C8" s="17" t="s">
        <v>124</v>
      </c>
      <c r="D8" s="17" t="s">
        <v>17</v>
      </c>
      <c r="E8" s="17" t="s">
        <v>17</v>
      </c>
      <c r="F8" s="34">
        <v>50000</v>
      </c>
      <c r="G8" s="6">
        <v>1</v>
      </c>
    </row>
    <row r="9" spans="1:7" ht="29.45" thickBot="1" x14ac:dyDescent="0.35">
      <c r="A9" s="16" t="s">
        <v>125</v>
      </c>
      <c r="B9" s="17" t="s">
        <v>126</v>
      </c>
      <c r="C9" s="33">
        <v>45231</v>
      </c>
      <c r="D9" s="17" t="s">
        <v>127</v>
      </c>
      <c r="E9" s="17" t="s">
        <v>127</v>
      </c>
      <c r="F9" s="35" t="s">
        <v>128</v>
      </c>
      <c r="G9" s="6">
        <v>1</v>
      </c>
    </row>
    <row r="10" spans="1:7" ht="15.65" x14ac:dyDescent="0.3">
      <c r="F10" s="7" t="s">
        <v>21</v>
      </c>
      <c r="G10" s="8">
        <f>AVERAGE(G4:G9)</f>
        <v>1</v>
      </c>
    </row>
    <row r="11" spans="1:7" ht="15.65" x14ac:dyDescent="0.3">
      <c r="F11" s="7" t="s">
        <v>24</v>
      </c>
      <c r="G11" s="8">
        <f>100%-G10</f>
        <v>0</v>
      </c>
    </row>
  </sheetData>
  <mergeCells count="2">
    <mergeCell ref="A1:G1"/>
    <mergeCell ref="A2:G2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1BF84-D118-410A-8DA0-9737F7D2894E}">
  <dimension ref="A1:G13"/>
  <sheetViews>
    <sheetView workbookViewId="0">
      <selection activeCell="K14" sqref="K14"/>
    </sheetView>
  </sheetViews>
  <sheetFormatPr defaultRowHeight="15.05" x14ac:dyDescent="0.3"/>
  <cols>
    <col min="1" max="1" width="20.6640625" customWidth="1"/>
    <col min="2" max="2" width="28.77734375" customWidth="1"/>
    <col min="3" max="3" width="13.88671875" customWidth="1"/>
    <col min="4" max="4" width="16.109375" customWidth="1"/>
    <col min="5" max="5" width="13.6640625" customWidth="1"/>
    <col min="6" max="6" width="15" customWidth="1"/>
    <col min="7" max="7" width="13.5546875" customWidth="1"/>
  </cols>
  <sheetData>
    <row r="1" spans="1:7" x14ac:dyDescent="0.3">
      <c r="A1" s="29" t="s">
        <v>129</v>
      </c>
      <c r="B1" s="29"/>
      <c r="C1" s="29"/>
      <c r="D1" s="29"/>
      <c r="E1" s="29"/>
      <c r="F1" s="29"/>
      <c r="G1" s="29"/>
    </row>
    <row r="2" spans="1:7" x14ac:dyDescent="0.3">
      <c r="A2" s="30" t="s">
        <v>130</v>
      </c>
      <c r="B2" s="30"/>
      <c r="C2" s="30"/>
      <c r="D2" s="30"/>
      <c r="E2" s="30"/>
      <c r="F2" s="30"/>
      <c r="G2" s="30"/>
    </row>
    <row r="3" spans="1:7" x14ac:dyDescent="0.3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20</v>
      </c>
    </row>
    <row r="4" spans="1:7" ht="28.8" x14ac:dyDescent="0.3">
      <c r="A4" s="19" t="s">
        <v>53</v>
      </c>
      <c r="B4" s="19" t="s">
        <v>54</v>
      </c>
      <c r="C4" s="19" t="s">
        <v>131</v>
      </c>
      <c r="D4" s="19" t="s">
        <v>25</v>
      </c>
      <c r="E4" s="19" t="s">
        <v>132</v>
      </c>
      <c r="F4" s="36">
        <v>30000</v>
      </c>
      <c r="G4" s="6">
        <v>1</v>
      </c>
    </row>
    <row r="5" spans="1:7" ht="28.8" x14ac:dyDescent="0.3">
      <c r="A5" s="19" t="s">
        <v>55</v>
      </c>
      <c r="B5" s="19" t="s">
        <v>56</v>
      </c>
      <c r="C5" s="19" t="s">
        <v>133</v>
      </c>
      <c r="D5" s="19" t="s">
        <v>25</v>
      </c>
      <c r="E5" s="19" t="s">
        <v>134</v>
      </c>
      <c r="F5" s="37" t="s">
        <v>26</v>
      </c>
      <c r="G5" s="6">
        <v>1</v>
      </c>
    </row>
    <row r="6" spans="1:7" ht="43.2" x14ac:dyDescent="0.3">
      <c r="A6" s="19" t="s">
        <v>57</v>
      </c>
      <c r="B6" s="19" t="s">
        <v>58</v>
      </c>
      <c r="C6" s="19" t="s">
        <v>133</v>
      </c>
      <c r="D6" s="19" t="s">
        <v>59</v>
      </c>
      <c r="E6" s="19" t="s">
        <v>134</v>
      </c>
      <c r="F6" s="36">
        <v>3000</v>
      </c>
      <c r="G6" s="6">
        <v>1</v>
      </c>
    </row>
    <row r="7" spans="1:7" ht="43.2" x14ac:dyDescent="0.3">
      <c r="A7" s="19" t="s">
        <v>60</v>
      </c>
      <c r="B7" s="19" t="s">
        <v>61</v>
      </c>
      <c r="C7" s="19" t="s">
        <v>83</v>
      </c>
      <c r="D7" s="19" t="s">
        <v>59</v>
      </c>
      <c r="E7" s="19" t="s">
        <v>135</v>
      </c>
      <c r="F7" s="36">
        <v>8000</v>
      </c>
      <c r="G7" s="6">
        <v>1</v>
      </c>
    </row>
    <row r="8" spans="1:7" ht="28.8" x14ac:dyDescent="0.3">
      <c r="A8" s="19" t="s">
        <v>62</v>
      </c>
      <c r="B8" s="19" t="s">
        <v>63</v>
      </c>
      <c r="C8" s="19" t="s">
        <v>136</v>
      </c>
      <c r="D8" s="19" t="s">
        <v>64</v>
      </c>
      <c r="E8" s="19" t="s">
        <v>17</v>
      </c>
      <c r="F8" s="36">
        <v>1500</v>
      </c>
      <c r="G8" s="6">
        <v>1</v>
      </c>
    </row>
    <row r="9" spans="1:7" x14ac:dyDescent="0.3">
      <c r="A9" s="19" t="s">
        <v>65</v>
      </c>
      <c r="B9" s="19"/>
      <c r="C9" s="19" t="s">
        <v>137</v>
      </c>
      <c r="D9" s="19" t="s">
        <v>64</v>
      </c>
      <c r="E9" s="19" t="s">
        <v>17</v>
      </c>
      <c r="F9" s="36">
        <v>3000</v>
      </c>
      <c r="G9" s="6">
        <v>1</v>
      </c>
    </row>
    <row r="10" spans="1:7" ht="43.2" x14ac:dyDescent="0.3">
      <c r="A10" s="19" t="s">
        <v>66</v>
      </c>
      <c r="B10" s="19" t="s">
        <v>67</v>
      </c>
      <c r="C10" s="19" t="s">
        <v>138</v>
      </c>
      <c r="D10" s="19" t="s">
        <v>68</v>
      </c>
      <c r="E10" s="19" t="s">
        <v>69</v>
      </c>
      <c r="F10" s="37" t="s">
        <v>70</v>
      </c>
      <c r="G10" s="6">
        <v>1</v>
      </c>
    </row>
    <row r="11" spans="1:7" ht="15.65" x14ac:dyDescent="0.3">
      <c r="A11" s="18"/>
      <c r="B11" s="18"/>
      <c r="C11" s="18"/>
      <c r="D11" s="18"/>
      <c r="E11" s="18"/>
      <c r="F11" s="7" t="s">
        <v>21</v>
      </c>
      <c r="G11" s="8">
        <f>AVERAGE(G4:G10)</f>
        <v>1</v>
      </c>
    </row>
    <row r="12" spans="1:7" ht="15.65" x14ac:dyDescent="0.3">
      <c r="F12" s="7" t="s">
        <v>24</v>
      </c>
      <c r="G12" s="8">
        <f>100%-G11</f>
        <v>0</v>
      </c>
    </row>
    <row r="13" spans="1:7" ht="14.4" x14ac:dyDescent="0.3">
      <c r="A13" s="18"/>
      <c r="B13" s="18"/>
      <c r="C13" s="18"/>
      <c r="D13" s="18"/>
      <c r="E13" s="18"/>
      <c r="F13" s="18"/>
    </row>
  </sheetData>
  <mergeCells count="2">
    <mergeCell ref="A1:G1"/>
    <mergeCell ref="A2:G2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0FDE4-D1AA-4C48-9670-28D176531B53}">
  <dimension ref="A1:G9"/>
  <sheetViews>
    <sheetView workbookViewId="0">
      <selection activeCell="H18" sqref="H18"/>
    </sheetView>
  </sheetViews>
  <sheetFormatPr defaultRowHeight="15.05" x14ac:dyDescent="0.3"/>
  <cols>
    <col min="1" max="1" width="20.6640625" customWidth="1"/>
    <col min="2" max="2" width="28.77734375" customWidth="1"/>
    <col min="3" max="3" width="13.88671875" customWidth="1"/>
    <col min="4" max="4" width="16.109375" customWidth="1"/>
    <col min="5" max="5" width="13.6640625" customWidth="1"/>
    <col min="6" max="6" width="15" customWidth="1"/>
    <col min="7" max="7" width="13.5546875" customWidth="1"/>
  </cols>
  <sheetData>
    <row r="1" spans="1:7" x14ac:dyDescent="0.3">
      <c r="A1" s="29" t="s">
        <v>147</v>
      </c>
      <c r="B1" s="29"/>
      <c r="C1" s="29"/>
      <c r="D1" s="29"/>
      <c r="E1" s="29"/>
      <c r="F1" s="29"/>
      <c r="G1" s="29"/>
    </row>
    <row r="2" spans="1:7" x14ac:dyDescent="0.3">
      <c r="A2" s="30" t="s">
        <v>139</v>
      </c>
      <c r="B2" s="30"/>
      <c r="C2" s="30"/>
      <c r="D2" s="30"/>
      <c r="E2" s="30"/>
      <c r="F2" s="30"/>
      <c r="G2" s="30"/>
    </row>
    <row r="3" spans="1:7" x14ac:dyDescent="0.3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20</v>
      </c>
    </row>
    <row r="4" spans="1:7" ht="45.1" x14ac:dyDescent="0.3">
      <c r="A4" s="21" t="s">
        <v>73</v>
      </c>
      <c r="B4" s="21" t="s">
        <v>74</v>
      </c>
      <c r="C4" s="21" t="s">
        <v>83</v>
      </c>
      <c r="D4" s="21" t="s">
        <v>52</v>
      </c>
      <c r="E4" s="21" t="s">
        <v>140</v>
      </c>
      <c r="F4" s="21" t="s">
        <v>75</v>
      </c>
      <c r="G4" s="6">
        <v>1</v>
      </c>
    </row>
    <row r="5" spans="1:7" ht="45.1" x14ac:dyDescent="0.3">
      <c r="A5" s="21" t="s">
        <v>76</v>
      </c>
      <c r="B5" s="21" t="s">
        <v>141</v>
      </c>
      <c r="C5" s="21" t="s">
        <v>142</v>
      </c>
      <c r="D5" s="21" t="s">
        <v>52</v>
      </c>
      <c r="E5" s="21" t="s">
        <v>143</v>
      </c>
      <c r="F5" s="22">
        <v>1500</v>
      </c>
      <c r="G5" s="6">
        <v>1</v>
      </c>
    </row>
    <row r="6" spans="1:7" ht="30.05" x14ac:dyDescent="0.3">
      <c r="A6" s="21" t="s">
        <v>144</v>
      </c>
      <c r="B6" s="21" t="s">
        <v>145</v>
      </c>
      <c r="C6" s="21" t="s">
        <v>137</v>
      </c>
      <c r="D6" s="21" t="s">
        <v>77</v>
      </c>
      <c r="E6" s="21"/>
      <c r="F6" s="22">
        <v>1000</v>
      </c>
      <c r="G6" s="6">
        <v>1</v>
      </c>
    </row>
    <row r="7" spans="1:7" ht="30.05" x14ac:dyDescent="0.3">
      <c r="A7" s="21" t="s">
        <v>146</v>
      </c>
      <c r="B7" s="21" t="s">
        <v>148</v>
      </c>
      <c r="C7" s="21" t="s">
        <v>136</v>
      </c>
      <c r="D7" s="21" t="s">
        <v>34</v>
      </c>
      <c r="E7" s="21" t="s">
        <v>17</v>
      </c>
      <c r="F7" s="21" t="s">
        <v>149</v>
      </c>
      <c r="G7" s="6">
        <v>1</v>
      </c>
    </row>
    <row r="8" spans="1:7" ht="15.65" x14ac:dyDescent="0.3">
      <c r="F8" s="11" t="s">
        <v>21</v>
      </c>
      <c r="G8" s="20">
        <f>AVERAGE(G4:G7)</f>
        <v>1</v>
      </c>
    </row>
    <row r="9" spans="1:7" ht="15.65" x14ac:dyDescent="0.3">
      <c r="F9" s="7" t="s">
        <v>24</v>
      </c>
      <c r="G9" s="8">
        <f>100%-G8</f>
        <v>0</v>
      </c>
    </row>
  </sheetData>
  <mergeCells count="2">
    <mergeCell ref="A1:G1"/>
    <mergeCell ref="A2:G2"/>
  </mergeCell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9D079-04B3-40C6-AD8C-8319AA2037A9}">
  <dimension ref="A1:G15"/>
  <sheetViews>
    <sheetView tabSelected="1" workbookViewId="0">
      <selection activeCell="K13" sqref="K13"/>
    </sheetView>
  </sheetViews>
  <sheetFormatPr defaultRowHeight="15.05" x14ac:dyDescent="0.3"/>
  <cols>
    <col min="1" max="1" width="20.6640625" customWidth="1"/>
    <col min="2" max="2" width="28.77734375" customWidth="1"/>
    <col min="3" max="3" width="13.88671875" customWidth="1"/>
    <col min="4" max="4" width="16.109375" customWidth="1"/>
    <col min="5" max="5" width="13.6640625" customWidth="1"/>
    <col min="6" max="6" width="15" customWidth="1"/>
    <col min="7" max="7" width="13.5546875" customWidth="1"/>
  </cols>
  <sheetData>
    <row r="1" spans="1:7" x14ac:dyDescent="0.3">
      <c r="A1" s="29" t="s">
        <v>72</v>
      </c>
      <c r="B1" s="29"/>
      <c r="C1" s="29"/>
      <c r="D1" s="29"/>
      <c r="E1" s="29"/>
      <c r="F1" s="29"/>
      <c r="G1" s="29"/>
    </row>
    <row r="2" spans="1:7" x14ac:dyDescent="0.3">
      <c r="A2" s="30" t="s">
        <v>49</v>
      </c>
      <c r="B2" s="30"/>
      <c r="C2" s="30"/>
      <c r="D2" s="30"/>
      <c r="E2" s="30"/>
      <c r="F2" s="30"/>
      <c r="G2" s="30"/>
    </row>
    <row r="3" spans="1:7" x14ac:dyDescent="0.3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20</v>
      </c>
    </row>
    <row r="4" spans="1:7" ht="28.8" x14ac:dyDescent="0.3">
      <c r="A4" s="12" t="s">
        <v>27</v>
      </c>
      <c r="B4" s="12" t="s">
        <v>150</v>
      </c>
      <c r="C4" s="12" t="s">
        <v>131</v>
      </c>
      <c r="D4" s="12" t="s">
        <v>151</v>
      </c>
      <c r="E4" s="12" t="s">
        <v>17</v>
      </c>
      <c r="F4" s="13">
        <v>3000</v>
      </c>
      <c r="G4" s="6">
        <v>1</v>
      </c>
    </row>
    <row r="5" spans="1:7" ht="28.8" x14ac:dyDescent="0.3">
      <c r="A5" s="12" t="s">
        <v>28</v>
      </c>
      <c r="B5" s="12" t="s">
        <v>152</v>
      </c>
      <c r="C5" s="12" t="s">
        <v>131</v>
      </c>
      <c r="D5" s="12" t="s">
        <v>151</v>
      </c>
      <c r="E5" s="12" t="s">
        <v>17</v>
      </c>
      <c r="F5" s="14">
        <v>0</v>
      </c>
      <c r="G5" s="6">
        <v>1</v>
      </c>
    </row>
    <row r="6" spans="1:7" ht="28.8" x14ac:dyDescent="0.3">
      <c r="A6" s="12" t="s">
        <v>29</v>
      </c>
      <c r="B6" s="12" t="s">
        <v>30</v>
      </c>
      <c r="C6" s="12" t="s">
        <v>153</v>
      </c>
      <c r="D6" s="12" t="s">
        <v>31</v>
      </c>
      <c r="E6" s="12" t="s">
        <v>154</v>
      </c>
      <c r="F6" s="14">
        <v>15000</v>
      </c>
      <c r="G6" s="38">
        <v>0.5</v>
      </c>
    </row>
    <row r="7" spans="1:7" ht="43.2" x14ac:dyDescent="0.3">
      <c r="A7" s="12" t="s">
        <v>32</v>
      </c>
      <c r="B7" s="12" t="s">
        <v>33</v>
      </c>
      <c r="C7" s="12" t="s">
        <v>155</v>
      </c>
      <c r="D7" s="12" t="s">
        <v>34</v>
      </c>
      <c r="E7" s="12" t="s">
        <v>17</v>
      </c>
      <c r="F7" s="12" t="s">
        <v>35</v>
      </c>
      <c r="G7" s="15">
        <v>0</v>
      </c>
    </row>
    <row r="8" spans="1:7" ht="28.8" x14ac:dyDescent="0.3">
      <c r="A8" s="12" t="s">
        <v>36</v>
      </c>
      <c r="B8" s="12" t="s">
        <v>37</v>
      </c>
      <c r="C8" s="12" t="s">
        <v>131</v>
      </c>
      <c r="D8" s="12" t="s">
        <v>31</v>
      </c>
      <c r="E8" s="12" t="s">
        <v>156</v>
      </c>
      <c r="F8" s="14">
        <v>2000</v>
      </c>
      <c r="G8" s="6">
        <v>1</v>
      </c>
    </row>
    <row r="9" spans="1:7" ht="43.2" x14ac:dyDescent="0.3">
      <c r="A9" s="12" t="s">
        <v>38</v>
      </c>
      <c r="B9" s="12" t="s">
        <v>39</v>
      </c>
      <c r="C9" s="12" t="s">
        <v>131</v>
      </c>
      <c r="D9" s="12" t="s">
        <v>31</v>
      </c>
      <c r="E9" s="12" t="s">
        <v>157</v>
      </c>
      <c r="F9" s="14">
        <v>6000</v>
      </c>
      <c r="G9" s="6">
        <v>1</v>
      </c>
    </row>
    <row r="10" spans="1:7" ht="28.8" x14ac:dyDescent="0.3">
      <c r="A10" s="12" t="s">
        <v>40</v>
      </c>
      <c r="B10" s="12" t="s">
        <v>41</v>
      </c>
      <c r="C10" s="12" t="s">
        <v>142</v>
      </c>
      <c r="D10" s="12" t="s">
        <v>31</v>
      </c>
      <c r="E10" s="12" t="s">
        <v>42</v>
      </c>
      <c r="F10" s="14">
        <v>3000</v>
      </c>
      <c r="G10" s="6">
        <v>1</v>
      </c>
    </row>
    <row r="11" spans="1:7" ht="28.8" x14ac:dyDescent="0.3">
      <c r="A11" s="12" t="s">
        <v>43</v>
      </c>
      <c r="B11" s="12" t="s">
        <v>44</v>
      </c>
      <c r="C11" s="12" t="s">
        <v>155</v>
      </c>
      <c r="D11" s="12" t="s">
        <v>31</v>
      </c>
      <c r="E11" s="12"/>
      <c r="F11" s="14">
        <v>1500</v>
      </c>
      <c r="G11" s="15">
        <v>0</v>
      </c>
    </row>
    <row r="12" spans="1:7" ht="43.2" x14ac:dyDescent="0.3">
      <c r="A12" s="12" t="s">
        <v>45</v>
      </c>
      <c r="B12" s="12" t="s">
        <v>46</v>
      </c>
      <c r="C12" s="12" t="s">
        <v>97</v>
      </c>
      <c r="D12" s="12" t="s">
        <v>31</v>
      </c>
      <c r="E12" s="12"/>
      <c r="F12" s="14">
        <v>5000</v>
      </c>
      <c r="G12" s="6">
        <v>1</v>
      </c>
    </row>
    <row r="13" spans="1:7" ht="28.8" x14ac:dyDescent="0.3">
      <c r="A13" s="12" t="s">
        <v>47</v>
      </c>
      <c r="B13" s="12" t="s">
        <v>48</v>
      </c>
      <c r="C13" s="12" t="s">
        <v>158</v>
      </c>
      <c r="D13" s="12" t="s">
        <v>31</v>
      </c>
      <c r="E13" s="12" t="s">
        <v>134</v>
      </c>
      <c r="F13" s="14">
        <v>2500</v>
      </c>
      <c r="G13" s="6">
        <v>1</v>
      </c>
    </row>
    <row r="14" spans="1:7" ht="15.65" x14ac:dyDescent="0.3">
      <c r="F14" s="11" t="s">
        <v>21</v>
      </c>
      <c r="G14" s="8">
        <v>0.75</v>
      </c>
    </row>
    <row r="15" spans="1:7" ht="15.65" x14ac:dyDescent="0.3">
      <c r="F15" s="7" t="s">
        <v>24</v>
      </c>
      <c r="G15" s="8">
        <f>100%-G14</f>
        <v>0.25</v>
      </c>
    </row>
  </sheetData>
  <mergeCells count="2">
    <mergeCell ref="A1:G1"/>
    <mergeCell ref="A2:G2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01</vt:lpstr>
      <vt:lpstr>02</vt:lpstr>
      <vt:lpstr>03</vt:lpstr>
      <vt:lpstr>04</vt:lpstr>
      <vt:lpstr>05</vt:lpstr>
      <vt:lpstr>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Vincius</dc:creator>
  <cp:lastModifiedBy>Vincius</cp:lastModifiedBy>
  <dcterms:created xsi:type="dcterms:W3CDTF">2023-08-25T11:55:39Z</dcterms:created>
  <dcterms:modified xsi:type="dcterms:W3CDTF">2024-10-15T17:50:25Z</dcterms:modified>
</cp:coreProperties>
</file>